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1002 FB Honorarangebot\"/>
    </mc:Choice>
  </mc:AlternateContent>
  <xr:revisionPtr revIDLastSave="0" documentId="13_ncr:1_{A7FB207A-015A-4A1B-A7AE-A94098FCC200}" xr6:coauthVersionLast="47" xr6:coauthVersionMax="47" xr10:uidLastSave="{00000000-0000-0000-0000-000000000000}"/>
  <bookViews>
    <workbookView xWindow="29925" yWindow="1125" windowWidth="23160" windowHeight="15645" xr2:uid="{00000000-000D-0000-FFFF-FFFF00000000}"/>
  </bookViews>
  <sheets>
    <sheet name="Freianlagen LPH 5-9" sheetId="4" r:id="rId1"/>
  </sheets>
  <definedNames>
    <definedName name="Brutto" localSheetId="0">'Freianlagen LPH 5-9'!$L$78</definedName>
    <definedName name="Brutto">#REF!</definedName>
    <definedName name="_xlnm.Print_Area" localSheetId="0">'Freianlagen LPH 5-9'!$A$1:$Q$98</definedName>
    <definedName name="Nachlass_Prozent" localSheetId="0">'Freianlagen LPH 5-9'!$S$78</definedName>
    <definedName name="Nachlass_Prozent">#REF!</definedName>
    <definedName name="Netto" localSheetId="0">'Freianlagen LPH 5-9'!$L$73</definedName>
    <definedName name="Netto">#REF!</definedName>
    <definedName name="Ust" localSheetId="0">'Freianlagen LPH 5-9'!$H$75</definedName>
    <definedName name="Ust">#REF!</definedName>
  </definedNames>
  <calcPr calcId="191029"/>
  <customWorkbookViews>
    <customWorkbookView name="Uhl, Andreas (ALE Mittelfranken) - Persönliche Ansicht" guid="{910EAD81-29A5-4E48-9CEE-B510EFE8A38E}" mergeInterval="0" personalView="1" maximized="1" xWindow="1912" yWindow="-8" windowWidth="1936" windowHeight="1176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Wagner, Wolfgang (StMELF) - Persönliche Ansicht" guid="{83C1D0B4-D001-4171-AAF4-BA203E7178BB}" mergeInterval="0" personalView="1" maximized="1" windowWidth="1920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6" i="4" l="1"/>
  <c r="P48" i="4" s="1"/>
  <c r="N46" i="4"/>
  <c r="N48" i="4" s="1"/>
  <c r="L46" i="4"/>
  <c r="L48" i="4" s="1"/>
  <c r="N47" i="4"/>
  <c r="P59" i="4"/>
  <c r="N59" i="4"/>
  <c r="N65" i="4" s="1"/>
  <c r="L59" i="4"/>
  <c r="P40" i="4"/>
  <c r="P39" i="4"/>
  <c r="P38" i="4"/>
  <c r="P37" i="4"/>
  <c r="P36" i="4"/>
  <c r="N40" i="4"/>
  <c r="N39" i="4"/>
  <c r="N38" i="4"/>
  <c r="N37" i="4"/>
  <c r="N36" i="4"/>
  <c r="L40" i="4"/>
  <c r="L39" i="4"/>
  <c r="L38" i="4"/>
  <c r="L37" i="4"/>
  <c r="L36" i="4"/>
  <c r="P65" i="4" l="1"/>
  <c r="L65" i="4"/>
  <c r="P41" i="4"/>
  <c r="P47" i="4" s="1"/>
  <c r="N41" i="4"/>
  <c r="L41" i="4"/>
  <c r="L47" i="4" s="1"/>
  <c r="L64" i="4" s="1"/>
  <c r="L66" i="4" l="1"/>
  <c r="L68" i="4" s="1"/>
  <c r="L69" i="4" s="1"/>
  <c r="L71" i="4" s="1"/>
  <c r="L72" i="4" s="1"/>
  <c r="P64" i="4"/>
  <c r="P66" i="4" s="1"/>
  <c r="P68" i="4" s="1"/>
  <c r="P69" i="4" s="1"/>
  <c r="N64" i="4"/>
  <c r="N66" i="4" s="1"/>
  <c r="N68" i="4" s="1"/>
  <c r="N69" i="4" s="1"/>
  <c r="L75" i="4" l="1"/>
  <c r="L77" i="4" s="1"/>
  <c r="P71" i="4"/>
  <c r="P72" i="4" s="1"/>
  <c r="N71" i="4"/>
  <c r="N72" i="4" s="1"/>
  <c r="N75" i="4" l="1"/>
  <c r="N77" i="4" s="1"/>
  <c r="P75" i="4"/>
  <c r="P77" i="4" s="1"/>
  <c r="L73" i="4"/>
  <c r="L78" i="4" l="1"/>
</calcChain>
</file>

<file path=xl/sharedStrings.xml><?xml version="1.0" encoding="utf-8"?>
<sst xmlns="http://schemas.openxmlformats.org/spreadsheetml/2006/main" count="85" uniqueCount="78">
  <si>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</si>
  <si>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</si>
  <si>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</si>
  <si>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</si>
  <si>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</si>
  <si>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</si>
  <si>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</si>
  <si>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</si>
  <si>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</si>
  <si>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t>Umbauzuschlag [in %]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</si>
  <si>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</si>
  <si>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</si>
  <si>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</si>
  <si>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</si>
  <si>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</si>
  <si>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a)</t>
  </si>
  <si>
    <t>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</si>
  <si>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</si>
  <si>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</si>
  <si>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</si>
  <si>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</si>
  <si>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</si>
  <si>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</si>
  <si>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</si>
  <si>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Einzelobjekt
(ggf. mehrere MKZ)</t>
  </si>
  <si>
    <t>Vollständiges
 Grundhonorar
[€]</t>
  </si>
  <si>
    <t>Honoraranteile [€]</t>
  </si>
  <si>
    <t>C4.  Zu-/Abschlag auf Honorarangebot</t>
  </si>
  <si>
    <t>D. Stundensätze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</si>
  <si>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</si>
  <si>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</si>
  <si>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</si>
  <si>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</si>
  <si>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</si>
  <si>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</si>
  <si>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</si>
  <si>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</si>
  <si>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</si>
  <si>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</si>
  <si>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&gt;&gt;Gelbe Felder sind vom Bieter auszufüllen&lt;&lt;</t>
  </si>
  <si>
    <t>Überwachung der Mängelbeseitigung innerhalb der Verjährungsfrist</t>
  </si>
  <si>
    <t>Anrechenbare 
Kosten (netto)
[€]</t>
  </si>
  <si>
    <t>bitte wählen !</t>
  </si>
  <si>
    <t>für Freianlagen (A) und Besondere Leistungen (B)</t>
  </si>
  <si>
    <t>Objektplanung Freianlagen LPH 5-9 HOAI</t>
  </si>
  <si>
    <t>A. Freianlagen</t>
  </si>
  <si>
    <t>423017 - Neugestaltung Platz an der Brunnenstube im Ort A</t>
  </si>
  <si>
    <t>423050 - Neuanlage Platz am alten Milchhaus im Ort B</t>
  </si>
  <si>
    <t>520039 - Bepflanzung Kirchenumfeld im Ort C</t>
  </si>
  <si>
    <t>nachrichtlich:
Honorarzone
und -satz
(§ 40 Abs. 2 - 5 HOAI)</t>
  </si>
  <si>
    <t>Grundlagenermittlung (bis 3%)</t>
  </si>
  <si>
    <t>Vorplanung (bis 10%)</t>
  </si>
  <si>
    <t xml:space="preserve">Entwurfsplanung (bis 16%) </t>
  </si>
  <si>
    <t>Genehmigungsplanung (bis 4%)</t>
  </si>
  <si>
    <t>Ausführungsplanung (bis 25%)</t>
  </si>
  <si>
    <t>Vorbereitung der Vergabe (bis 7%)</t>
  </si>
  <si>
    <t>Mitwirkung bei der Vergabe (bis 3%)</t>
  </si>
  <si>
    <t>Objektbetreuung (bis 2%)</t>
  </si>
  <si>
    <t>Objektüberwachung - Bauüberwachung und Dokumentation (bis 30%)</t>
  </si>
  <si>
    <t>c)</t>
  </si>
  <si>
    <t>Weitere Besondere Leistungen / Beratungsleistungen</t>
  </si>
  <si>
    <t>Überwachung der Entwicklungspflege</t>
  </si>
  <si>
    <t>Leistungsphasen</t>
  </si>
  <si>
    <r>
      <t xml:space="preserve">Zwischensumme 1 </t>
    </r>
    <r>
      <rPr>
        <sz val="9"/>
        <rFont val="Arial"/>
        <family val="2"/>
      </rPr>
      <t>(aus A2)</t>
    </r>
  </si>
  <si>
    <r>
      <t xml:space="preserve">Zwischensumme 2 </t>
    </r>
    <r>
      <rPr>
        <sz val="9"/>
        <rFont val="Arial"/>
        <family val="2"/>
      </rPr>
      <t>(aus A2+A3)</t>
    </r>
  </si>
  <si>
    <r>
      <t xml:space="preserve">Zwischensumme 3 </t>
    </r>
    <r>
      <rPr>
        <sz val="9"/>
        <rFont val="Arial"/>
        <family val="2"/>
      </rPr>
      <t>(aus B1)</t>
    </r>
  </si>
  <si>
    <t>Zwischensumme 4</t>
  </si>
  <si>
    <t>Zwischensumme 5</t>
  </si>
  <si>
    <t>Zwischensumme 6</t>
  </si>
  <si>
    <t xml:space="preserve">Sofern eine Honorierung durch Stundensätze erfolgt (siehe Nr. 9.3 des Vertrags), werden hierfür folgende
Stundensätze (netto) angeboten: </t>
  </si>
  <si>
    <t>A3.  Honorarzu-/-abschläge</t>
  </si>
  <si>
    <t>Zu-/Abschläge auf Honorartafel [in%]</t>
  </si>
  <si>
    <r>
      <t xml:space="preserve">C1.  Summe Freianlagen </t>
    </r>
    <r>
      <rPr>
        <sz val="9"/>
        <rFont val="Arial"/>
        <family val="2"/>
      </rPr>
      <t>(= Zwischensumme 2)</t>
    </r>
  </si>
  <si>
    <r>
      <t xml:space="preserve">C2.  Summe Besondere Leistungen </t>
    </r>
    <r>
      <rPr>
        <sz val="9"/>
        <rFont val="Arial"/>
        <family val="2"/>
      </rPr>
      <t>(= Zwischensumme 3)</t>
    </r>
  </si>
  <si>
    <t>Verband für Ländliche Entwicklung Unterfranken</t>
  </si>
  <si>
    <t>7-LE-999-25VLE</t>
  </si>
  <si>
    <t>Teilnehmergemeinschaft Musterhausen, Landkreis Musterburg</t>
  </si>
  <si>
    <t>Neuanlage von Dorfplätzen sowie Pflanzarbeiten in den Ortsteilen A, B und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</si>
</sst>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2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91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44" fontId="6" fillId="0" borderId="0" xfId="2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5" fillId="0" borderId="29" xfId="0" applyFont="1" applyFill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36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3" borderId="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9" xfId="3" applyNumberFormat="1" applyFont="1" applyFill="1" applyBorder="1" applyAlignment="1" applyProtection="1">
      <alignment horizontal="center" vertical="center" wrapText="1"/>
      <protection locked="0"/>
    </xf>
    <xf numFmtId="44" fontId="5" fillId="0" borderId="10" xfId="2" applyFont="1" applyFill="1" applyBorder="1" applyAlignment="1" applyProtection="1">
      <alignment horizontal="right" vertical="center"/>
    </xf>
    <xf numFmtId="0" fontId="6" fillId="0" borderId="45" xfId="0" applyFont="1" applyFill="1" applyBorder="1" applyAlignment="1" applyProtection="1">
      <alignment horizontal="left" vertical="center"/>
    </xf>
    <xf numFmtId="0" fontId="0" fillId="0" borderId="46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6" fillId="0" borderId="48" xfId="0" applyFont="1" applyFill="1" applyBorder="1" applyAlignment="1" applyProtection="1">
      <alignment horizontal="left" vertical="center"/>
    </xf>
    <xf numFmtId="0" fontId="0" fillId="0" borderId="49" xfId="0" applyBorder="1" applyAlignment="1" applyProtection="1">
      <alignment vertical="center"/>
    </xf>
    <xf numFmtId="0" fontId="0" fillId="0" borderId="50" xfId="0" applyBorder="1" applyAlignment="1" applyProtection="1">
      <alignment vertical="center"/>
    </xf>
    <xf numFmtId="0" fontId="0" fillId="0" borderId="49" xfId="0" applyBorder="1" applyAlignment="1" applyProtection="1">
      <alignment horizontal="left" vertical="center"/>
    </xf>
    <xf numFmtId="0" fontId="0" fillId="0" borderId="50" xfId="0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0" fillId="2" borderId="2" xfId="0" applyNumberFormat="1" applyFont="1" applyFill="1" applyBorder="1" applyAlignment="1" applyProtection="1">
      <alignment vertical="center"/>
      <protection locked="0"/>
    </xf>
    <xf numFmtId="164" fontId="0" fillId="2" borderId="6" xfId="0" applyNumberFormat="1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left" vertical="center"/>
    </xf>
    <xf numFmtId="44" fontId="6" fillId="0" borderId="19" xfId="2" applyFont="1" applyFill="1" applyBorder="1" applyAlignment="1" applyProtection="1">
      <alignment horizontal="right" vertical="center"/>
    </xf>
    <xf numFmtId="0" fontId="5" fillId="0" borderId="42" xfId="0" applyFont="1" applyFill="1" applyBorder="1" applyAlignment="1" applyProtection="1">
      <alignment horizontal="left" vertical="center"/>
    </xf>
    <xf numFmtId="0" fontId="5" fillId="0" borderId="43" xfId="0" applyFont="1" applyFill="1" applyBorder="1" applyAlignment="1" applyProtection="1">
      <alignment horizontal="left" vertical="center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0" fontId="5" fillId="0" borderId="44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3" borderId="39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40" xfId="3" applyNumberFormat="1" applyFont="1" applyFill="1" applyBorder="1" applyAlignment="1" applyProtection="1">
      <alignment horizontal="center" vertical="center" wrapText="1"/>
      <protection locked="0"/>
    </xf>
    <xf numFmtId="44" fontId="5" fillId="0" borderId="26" xfId="2" applyFont="1" applyFill="1" applyBorder="1" applyAlignment="1" applyProtection="1">
      <alignment horizontal="right" vertical="center"/>
    </xf>
    <xf numFmtId="0" fontId="5" fillId="0" borderId="44" xfId="0" applyFont="1" applyFill="1" applyBorder="1" applyAlignment="1" applyProtection="1">
      <alignment horizontal="left" vertical="center"/>
    </xf>
    <xf numFmtId="0" fontId="5" fillId="0" borderId="41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0" fontId="5" fillId="0" borderId="12" xfId="0" applyFont="1" applyFill="1" applyBorder="1" applyAlignment="1" applyProtection="1">
      <alignment horizontal="left" vertical="center"/>
    </xf>
    <xf numFmtId="164" fontId="5" fillId="3" borderId="12" xfId="0" applyNumberFormat="1" applyFont="1" applyFill="1" applyBorder="1" applyAlignment="1" applyProtection="1">
      <alignment horizontal="center" vertical="center"/>
      <protection locked="0"/>
    </xf>
    <xf numFmtId="44" fontId="5" fillId="0" borderId="33" xfId="2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/>
    </xf>
    <xf numFmtId="164" fontId="5" fillId="3" borderId="10" xfId="0" applyNumberFormat="1" applyFont="1" applyFill="1" applyBorder="1" applyAlignment="1" applyProtection="1">
      <alignment horizontal="center" vertical="center"/>
      <protection locked="0"/>
    </xf>
    <xf numFmtId="44" fontId="5" fillId="0" borderId="30" xfId="2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 wrapText="1"/>
    </xf>
    <xf numFmtId="9" fontId="5" fillId="5" borderId="10" xfId="0" applyNumberFormat="1" applyFont="1" applyFill="1" applyBorder="1" applyAlignment="1" applyProtection="1">
      <alignment horizontal="center" vertical="center"/>
    </xf>
    <xf numFmtId="44" fontId="5" fillId="5" borderId="10" xfId="2" applyFont="1" applyFill="1" applyBorder="1" applyAlignment="1" applyProtection="1">
      <alignment horizontal="right" vertical="center"/>
    </xf>
    <xf numFmtId="44" fontId="5" fillId="5" borderId="30" xfId="2" applyFont="1" applyFill="1" applyBorder="1" applyAlignment="1" applyProtection="1">
      <alignment horizontal="right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4" fontId="5" fillId="5" borderId="30" xfId="0" applyNumberFormat="1" applyFont="1" applyFill="1" applyBorder="1" applyAlignment="1" applyProtection="1">
      <alignment horizontal="right" vertical="center"/>
    </xf>
    <xf numFmtId="0" fontId="5" fillId="0" borderId="13" xfId="0" applyFont="1" applyFill="1" applyBorder="1" applyAlignment="1" applyProtection="1">
      <alignment horizontal="left" vertical="center"/>
    </xf>
    <xf numFmtId="9" fontId="5" fillId="5" borderId="13" xfId="0" applyNumberFormat="1" applyFont="1" applyFill="1" applyBorder="1" applyAlignment="1" applyProtection="1">
      <alignment horizontal="center" vertical="center"/>
    </xf>
    <xf numFmtId="44" fontId="5" fillId="5" borderId="13" xfId="2" applyFont="1" applyFill="1" applyBorder="1" applyAlignment="1" applyProtection="1">
      <alignment horizontal="right" vertical="center"/>
    </xf>
    <xf numFmtId="44" fontId="5" fillId="5" borderId="35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33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left" vertical="center" wrapText="1"/>
    </xf>
    <xf numFmtId="4" fontId="5" fillId="4" borderId="12" xfId="0" applyNumberFormat="1" applyFont="1" applyFill="1" applyBorder="1" applyAlignment="1" applyProtection="1">
      <alignment horizontal="right" vertical="center"/>
    </xf>
    <xf numFmtId="4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2" xfId="2" applyFont="1" applyFill="1" applyBorder="1" applyAlignment="1" applyProtection="1">
      <alignment horizontal="right" vertical="center"/>
      <protection locked="0"/>
    </xf>
    <xf numFmtId="44" fontId="5" fillId="3" borderId="33" xfId="2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27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29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28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 vertical="center"/>
    </xf>
    <xf numFmtId="49" fontId="18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5" fillId="0" borderId="37" xfId="0" applyFont="1" applyFill="1" applyBorder="1" applyAlignment="1" applyProtection="1">
      <alignment horizontal="center" vertical="center" wrapText="1"/>
    </xf>
    <xf numFmtId="0" fontId="5" fillId="0" borderId="38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5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15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14" fontId="19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/>
    </xf>
    <xf numFmtId="4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3" xfId="2" applyFont="1" applyFill="1" applyBorder="1" applyAlignment="1" applyProtection="1">
      <alignment horizontal="right" vertical="center"/>
      <protection locked="0"/>
    </xf>
    <xf numFmtId="44" fontId="5" fillId="3" borderId="35" xfId="2" applyFont="1" applyFill="1" applyBorder="1" applyAlignment="1" applyProtection="1">
      <alignment horizontal="right" vertical="center"/>
      <protection locked="0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31" xfId="2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1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44" fontId="5" fillId="3" borderId="9" xfId="2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center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2"/>
  <sheetViews>
    <sheetView tabSelected="1" defaultGridColor="0" view="pageBreakPreview" colorId="8" zoomScale="110" zoomScaleNormal="110" zoomScaleSheetLayoutView="110" workbookViewId="0">
      <selection activeCell="A2" sqref="A2:J2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132" t="s">
        <v>21</v>
      </c>
      <c r="B1" s="133"/>
      <c r="C1" s="133"/>
      <c r="D1" s="133"/>
      <c r="E1" s="133"/>
      <c r="F1" s="133"/>
      <c r="G1" s="133"/>
      <c r="H1" s="133"/>
      <c r="I1" s="133"/>
      <c r="J1" s="134"/>
      <c r="K1" s="135" t="s">
        <v>23</v>
      </c>
      <c r="L1" s="133"/>
      <c r="M1" s="133"/>
      <c r="N1" s="134"/>
      <c r="O1" s="135" t="s">
        <v>22</v>
      </c>
      <c r="P1" s="133"/>
      <c r="Q1" s="134"/>
    </row>
    <row r="2" spans="1:17" ht="15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3"/>
      <c r="K2" s="154" t="s">
        <v>75</v>
      </c>
      <c r="L2" s="155"/>
      <c r="M2" s="155"/>
      <c r="N2" s="156"/>
      <c r="O2" s="157"/>
      <c r="P2" s="158"/>
      <c r="Q2" s="159"/>
    </row>
    <row r="3" spans="1:17" ht="14.25" x14ac:dyDescent="0.2">
      <c r="A3" s="135" t="s">
        <v>20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4"/>
    </row>
    <row r="4" spans="1:17" ht="14.25" x14ac:dyDescent="0.2">
      <c r="A4" s="145" t="s">
        <v>74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7"/>
    </row>
    <row r="5" spans="1:17" ht="14.25" x14ac:dyDescent="0.2">
      <c r="A5" s="135" t="s">
        <v>19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4"/>
    </row>
    <row r="6" spans="1:17" ht="14.25" x14ac:dyDescent="0.2">
      <c r="A6" s="142" t="s">
        <v>76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4"/>
    </row>
    <row r="7" spans="1:17" ht="14.25" x14ac:dyDescent="0.2">
      <c r="A7" s="145" t="s">
        <v>77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7"/>
    </row>
    <row r="8" spans="1:17" ht="14.25" x14ac:dyDescent="0.2">
      <c r="A8" s="148" t="s">
        <v>18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4"/>
    </row>
    <row r="9" spans="1:17" ht="14.25" x14ac:dyDescent="0.2">
      <c r="A9" s="145" t="s">
        <v>44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7"/>
    </row>
    <row r="11" spans="1:17" s="3" customFormat="1" ht="18" customHeight="1" x14ac:dyDescent="0.2">
      <c r="A11" s="149" t="s">
        <v>37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</row>
    <row r="12" spans="1:17" s="4" customFormat="1" ht="15.75" x14ac:dyDescent="0.2">
      <c r="A12" s="149" t="s">
        <v>43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136" t="s">
        <v>7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</row>
    <row r="15" spans="1:17" s="4" customFormat="1" ht="16.5" customHeight="1" x14ac:dyDescent="0.2">
      <c r="A15" s="137" t="s">
        <v>39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82" t="s">
        <v>45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138" t="s">
        <v>10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</row>
    <row r="20" spans="1:17" s="4" customFormat="1" ht="7.5" customHeight="1" thickBot="1" x14ac:dyDescent="0.25"/>
    <row r="21" spans="1:17" s="4" customFormat="1" ht="58.5" customHeight="1" thickBot="1" x14ac:dyDescent="0.25">
      <c r="A21" s="48" t="s">
        <v>0</v>
      </c>
      <c r="B21" s="140" t="s">
        <v>24</v>
      </c>
      <c r="C21" s="140"/>
      <c r="D21" s="140"/>
      <c r="E21" s="140"/>
      <c r="F21" s="140" t="s">
        <v>41</v>
      </c>
      <c r="G21" s="140"/>
      <c r="H21" s="140"/>
      <c r="I21" s="140"/>
      <c r="J21" s="140" t="s">
        <v>49</v>
      </c>
      <c r="K21" s="140"/>
      <c r="L21" s="140"/>
      <c r="M21" s="140"/>
      <c r="N21" s="140" t="s">
        <v>25</v>
      </c>
      <c r="O21" s="140"/>
      <c r="P21" s="140"/>
      <c r="Q21" s="141"/>
    </row>
    <row r="22" spans="1:17" s="4" customFormat="1" ht="49.9" customHeight="1" x14ac:dyDescent="0.2">
      <c r="A22" s="47">
        <v>1</v>
      </c>
      <c r="B22" s="160" t="s">
        <v>46</v>
      </c>
      <c r="C22" s="160"/>
      <c r="D22" s="160"/>
      <c r="E22" s="160"/>
      <c r="F22" s="161">
        <v>95000</v>
      </c>
      <c r="G22" s="161"/>
      <c r="H22" s="161"/>
      <c r="I22" s="161"/>
      <c r="J22" s="162" t="s">
        <v>42</v>
      </c>
      <c r="K22" s="162"/>
      <c r="L22" s="162" t="s">
        <v>42</v>
      </c>
      <c r="M22" s="162"/>
      <c r="N22" s="163"/>
      <c r="O22" s="163"/>
      <c r="P22" s="163"/>
      <c r="Q22" s="164"/>
    </row>
    <row r="23" spans="1:17" s="4" customFormat="1" ht="25.5" customHeight="1" x14ac:dyDescent="0.2">
      <c r="A23" s="45">
        <v>2</v>
      </c>
      <c r="B23" s="102" t="s">
        <v>47</v>
      </c>
      <c r="C23" s="102"/>
      <c r="D23" s="102"/>
      <c r="E23" s="102"/>
      <c r="F23" s="165">
        <v>75000</v>
      </c>
      <c r="G23" s="165"/>
      <c r="H23" s="165"/>
      <c r="I23" s="165"/>
      <c r="J23" s="166" t="s">
        <v>42</v>
      </c>
      <c r="K23" s="166"/>
      <c r="L23" s="166" t="s">
        <v>42</v>
      </c>
      <c r="M23" s="166"/>
      <c r="N23" s="167"/>
      <c r="O23" s="168"/>
      <c r="P23" s="168"/>
      <c r="Q23" s="169"/>
    </row>
    <row r="24" spans="1:17" s="4" customFormat="1" ht="25.5" customHeight="1" thickBot="1" x14ac:dyDescent="0.25">
      <c r="A24" s="46">
        <v>3</v>
      </c>
      <c r="B24" s="114" t="s">
        <v>48</v>
      </c>
      <c r="C24" s="114"/>
      <c r="D24" s="114"/>
      <c r="E24" s="114"/>
      <c r="F24" s="115">
        <v>30000</v>
      </c>
      <c r="G24" s="115"/>
      <c r="H24" s="115"/>
      <c r="I24" s="115"/>
      <c r="J24" s="116" t="s">
        <v>42</v>
      </c>
      <c r="K24" s="116"/>
      <c r="L24" s="116" t="s">
        <v>42</v>
      </c>
      <c r="M24" s="116"/>
      <c r="N24" s="117"/>
      <c r="O24" s="117"/>
      <c r="P24" s="117"/>
      <c r="Q24" s="118"/>
    </row>
    <row r="25" spans="1:17" s="4" customFormat="1" ht="12" customHeight="1" x14ac:dyDescent="0.2">
      <c r="A25" s="8"/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119" t="s">
        <v>11</v>
      </c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</row>
    <row r="28" spans="1:17" s="4" customFormat="1" ht="7.5" customHeight="1" thickBot="1" x14ac:dyDescent="0.25">
      <c r="A28" s="42"/>
      <c r="B28" s="42"/>
      <c r="C28" s="42"/>
      <c r="D28" s="42"/>
      <c r="E28" s="42"/>
      <c r="F28" s="42"/>
      <c r="G28" s="42"/>
      <c r="H28" s="42"/>
      <c r="I28" s="42"/>
      <c r="J28" s="42"/>
    </row>
    <row r="29" spans="1:17" s="13" customFormat="1" ht="12" x14ac:dyDescent="0.2">
      <c r="A29" s="121" t="s">
        <v>62</v>
      </c>
      <c r="B29" s="122"/>
      <c r="C29" s="122"/>
      <c r="D29" s="122"/>
      <c r="E29" s="122"/>
      <c r="F29" s="122"/>
      <c r="G29" s="122"/>
      <c r="H29" s="125" t="s">
        <v>4</v>
      </c>
      <c r="I29" s="125"/>
      <c r="J29" s="125"/>
      <c r="K29" s="125"/>
      <c r="L29" s="128" t="s">
        <v>26</v>
      </c>
      <c r="M29" s="128"/>
      <c r="N29" s="128"/>
      <c r="O29" s="128"/>
      <c r="P29" s="128"/>
      <c r="Q29" s="129"/>
    </row>
    <row r="30" spans="1:17" s="13" customFormat="1" ht="9" customHeight="1" x14ac:dyDescent="0.2">
      <c r="A30" s="123"/>
      <c r="B30" s="124"/>
      <c r="C30" s="124"/>
      <c r="D30" s="124"/>
      <c r="E30" s="124"/>
      <c r="F30" s="124"/>
      <c r="G30" s="124"/>
      <c r="H30" s="126"/>
      <c r="I30" s="126"/>
      <c r="J30" s="126"/>
      <c r="K30" s="126"/>
      <c r="L30" s="130"/>
      <c r="M30" s="130"/>
      <c r="N30" s="130"/>
      <c r="O30" s="130"/>
      <c r="P30" s="130"/>
      <c r="Q30" s="131"/>
    </row>
    <row r="31" spans="1:17" s="4" customFormat="1" ht="15" customHeight="1" thickBot="1" x14ac:dyDescent="0.25">
      <c r="A31" s="46" t="s">
        <v>1</v>
      </c>
      <c r="B31" s="96" t="s">
        <v>2</v>
      </c>
      <c r="C31" s="96"/>
      <c r="D31" s="96"/>
      <c r="E31" s="96"/>
      <c r="F31" s="96"/>
      <c r="G31" s="96"/>
      <c r="H31" s="127"/>
      <c r="I31" s="127"/>
      <c r="J31" s="127"/>
      <c r="K31" s="127"/>
      <c r="L31" s="112" t="s">
        <v>3</v>
      </c>
      <c r="M31" s="112"/>
      <c r="N31" s="112" t="s">
        <v>5</v>
      </c>
      <c r="O31" s="112"/>
      <c r="P31" s="112" t="s">
        <v>6</v>
      </c>
      <c r="Q31" s="113"/>
    </row>
    <row r="32" spans="1:17" s="4" customFormat="1" ht="17.100000000000001" customHeight="1" x14ac:dyDescent="0.2">
      <c r="A32" s="47">
        <v>1</v>
      </c>
      <c r="B32" s="108" t="s">
        <v>50</v>
      </c>
      <c r="C32" s="108"/>
      <c r="D32" s="108"/>
      <c r="E32" s="108"/>
      <c r="F32" s="108"/>
      <c r="G32" s="108"/>
      <c r="H32" s="109"/>
      <c r="I32" s="109"/>
      <c r="J32" s="109"/>
      <c r="K32" s="109"/>
      <c r="L32" s="110"/>
      <c r="M32" s="110"/>
      <c r="N32" s="110"/>
      <c r="O32" s="110"/>
      <c r="P32" s="110"/>
      <c r="Q32" s="111"/>
    </row>
    <row r="33" spans="1:25" s="4" customFormat="1" ht="17.100000000000001" customHeight="1" x14ac:dyDescent="0.2">
      <c r="A33" s="45">
        <v>2</v>
      </c>
      <c r="B33" s="99" t="s">
        <v>51</v>
      </c>
      <c r="C33" s="99"/>
      <c r="D33" s="99"/>
      <c r="E33" s="99"/>
      <c r="F33" s="99"/>
      <c r="G33" s="99"/>
      <c r="H33" s="103"/>
      <c r="I33" s="103"/>
      <c r="J33" s="103"/>
      <c r="K33" s="103"/>
      <c r="L33" s="104"/>
      <c r="M33" s="104"/>
      <c r="N33" s="104"/>
      <c r="O33" s="104"/>
      <c r="P33" s="104"/>
      <c r="Q33" s="105"/>
    </row>
    <row r="34" spans="1:25" s="4" customFormat="1" ht="17.100000000000001" customHeight="1" x14ac:dyDescent="0.2">
      <c r="A34" s="45">
        <v>3</v>
      </c>
      <c r="B34" s="99" t="s">
        <v>52</v>
      </c>
      <c r="C34" s="99"/>
      <c r="D34" s="99"/>
      <c r="E34" s="99"/>
      <c r="F34" s="99"/>
      <c r="G34" s="99"/>
      <c r="H34" s="103"/>
      <c r="I34" s="103"/>
      <c r="J34" s="103"/>
      <c r="K34" s="103"/>
      <c r="L34" s="104"/>
      <c r="M34" s="104"/>
      <c r="N34" s="104"/>
      <c r="O34" s="104"/>
      <c r="P34" s="104"/>
      <c r="Q34" s="105"/>
    </row>
    <row r="35" spans="1:25" s="4" customFormat="1" ht="17.100000000000001" customHeight="1" x14ac:dyDescent="0.2">
      <c r="A35" s="45">
        <v>4</v>
      </c>
      <c r="B35" s="99" t="s">
        <v>53</v>
      </c>
      <c r="C35" s="99"/>
      <c r="D35" s="99"/>
      <c r="E35" s="99"/>
      <c r="F35" s="99"/>
      <c r="G35" s="99"/>
      <c r="H35" s="103"/>
      <c r="I35" s="103"/>
      <c r="J35" s="103"/>
      <c r="K35" s="103"/>
      <c r="L35" s="106"/>
      <c r="M35" s="106"/>
      <c r="N35" s="106"/>
      <c r="O35" s="106"/>
      <c r="P35" s="106"/>
      <c r="Q35" s="107"/>
    </row>
    <row r="36" spans="1:25" s="4" customFormat="1" ht="17.100000000000001" customHeight="1" x14ac:dyDescent="0.2">
      <c r="A36" s="45">
        <v>5</v>
      </c>
      <c r="B36" s="99" t="s">
        <v>54</v>
      </c>
      <c r="C36" s="99"/>
      <c r="D36" s="99"/>
      <c r="E36" s="99"/>
      <c r="F36" s="99"/>
      <c r="G36" s="99"/>
      <c r="H36" s="100"/>
      <c r="I36" s="100"/>
      <c r="J36" s="100"/>
      <c r="K36" s="100"/>
      <c r="L36" s="60">
        <f>ROUND(N$22*$H$36,2)</f>
        <v>0</v>
      </c>
      <c r="M36" s="60"/>
      <c r="N36" s="60">
        <f>ROUND(N$23*$H$36,2)</f>
        <v>0</v>
      </c>
      <c r="O36" s="60"/>
      <c r="P36" s="60">
        <f>ROUND(N$24*$H$36,2)</f>
        <v>0</v>
      </c>
      <c r="Q36" s="101"/>
    </row>
    <row r="37" spans="1:25" s="4" customFormat="1" ht="17.100000000000001" customHeight="1" x14ac:dyDescent="0.2">
      <c r="A37" s="45">
        <v>6</v>
      </c>
      <c r="B37" s="99" t="s">
        <v>55</v>
      </c>
      <c r="C37" s="99"/>
      <c r="D37" s="99"/>
      <c r="E37" s="99"/>
      <c r="F37" s="99"/>
      <c r="G37" s="99"/>
      <c r="H37" s="100"/>
      <c r="I37" s="100"/>
      <c r="J37" s="100"/>
      <c r="K37" s="100"/>
      <c r="L37" s="60">
        <f>ROUND(N$22*$H$37,2)</f>
        <v>0</v>
      </c>
      <c r="M37" s="60"/>
      <c r="N37" s="60">
        <f>ROUND(N$23*$H$37,2)</f>
        <v>0</v>
      </c>
      <c r="O37" s="60"/>
      <c r="P37" s="60">
        <f>ROUND(N$24*$H$37,2)</f>
        <v>0</v>
      </c>
      <c r="Q37" s="101"/>
    </row>
    <row r="38" spans="1:25" s="4" customFormat="1" ht="17.100000000000001" customHeight="1" x14ac:dyDescent="0.2">
      <c r="A38" s="45">
        <v>7</v>
      </c>
      <c r="B38" s="99" t="s">
        <v>56</v>
      </c>
      <c r="C38" s="99"/>
      <c r="D38" s="99"/>
      <c r="E38" s="99"/>
      <c r="F38" s="99"/>
      <c r="G38" s="99"/>
      <c r="H38" s="100"/>
      <c r="I38" s="100"/>
      <c r="J38" s="100"/>
      <c r="K38" s="100"/>
      <c r="L38" s="60">
        <f>ROUND(N$22*$H$38,2)</f>
        <v>0</v>
      </c>
      <c r="M38" s="60"/>
      <c r="N38" s="60">
        <f>ROUND(N$23*$H$38,2)</f>
        <v>0</v>
      </c>
      <c r="O38" s="60"/>
      <c r="P38" s="60">
        <f>ROUND(N$24*$H$38,2)</f>
        <v>0</v>
      </c>
      <c r="Q38" s="101"/>
    </row>
    <row r="39" spans="1:25" s="4" customFormat="1" ht="25.5" customHeight="1" x14ac:dyDescent="0.2">
      <c r="A39" s="45">
        <v>8</v>
      </c>
      <c r="B39" s="102" t="s">
        <v>58</v>
      </c>
      <c r="C39" s="102"/>
      <c r="D39" s="102"/>
      <c r="E39" s="102"/>
      <c r="F39" s="102"/>
      <c r="G39" s="102"/>
      <c r="H39" s="100"/>
      <c r="I39" s="100"/>
      <c r="J39" s="100"/>
      <c r="K39" s="100"/>
      <c r="L39" s="60">
        <f>ROUND(N$22*$H$39,2)</f>
        <v>0</v>
      </c>
      <c r="M39" s="60"/>
      <c r="N39" s="60">
        <f>ROUND(N$23*$H$39,2)</f>
        <v>0</v>
      </c>
      <c r="O39" s="60"/>
      <c r="P39" s="60">
        <f>ROUND(N$24*$H$39,2)</f>
        <v>0</v>
      </c>
      <c r="Q39" s="101"/>
    </row>
    <row r="40" spans="1:25" s="4" customFormat="1" ht="17.100000000000001" customHeight="1" thickBot="1" x14ac:dyDescent="0.25">
      <c r="A40" s="46">
        <v>9</v>
      </c>
      <c r="B40" s="96" t="s">
        <v>57</v>
      </c>
      <c r="C40" s="96"/>
      <c r="D40" s="96"/>
      <c r="E40" s="96"/>
      <c r="F40" s="96"/>
      <c r="G40" s="96"/>
      <c r="H40" s="97"/>
      <c r="I40" s="97"/>
      <c r="J40" s="97"/>
      <c r="K40" s="97"/>
      <c r="L40" s="75">
        <f>ROUND(N$22*$H$40,2)</f>
        <v>0</v>
      </c>
      <c r="M40" s="75"/>
      <c r="N40" s="75">
        <f>ROUND(N$23*$H$40,2)</f>
        <v>0</v>
      </c>
      <c r="O40" s="75"/>
      <c r="P40" s="75">
        <f>ROUND(N$24*$H$40,2)</f>
        <v>0</v>
      </c>
      <c r="Q40" s="98"/>
    </row>
    <row r="41" spans="1:25" s="4" customFormat="1" ht="17.100000000000001" customHeight="1" x14ac:dyDescent="0.2">
      <c r="A41" s="12"/>
      <c r="B41" s="52" t="s">
        <v>63</v>
      </c>
      <c r="C41" s="52"/>
      <c r="D41" s="52"/>
      <c r="E41" s="52"/>
      <c r="F41" s="52"/>
      <c r="G41" s="52"/>
      <c r="H41" s="69"/>
      <c r="I41" s="69"/>
      <c r="J41" s="69"/>
      <c r="K41" s="69"/>
      <c r="L41" s="70">
        <f>SUM(L36:M40)</f>
        <v>0</v>
      </c>
      <c r="M41" s="70"/>
      <c r="N41" s="70">
        <f>SUM(N36:O40)</f>
        <v>0</v>
      </c>
      <c r="O41" s="70"/>
      <c r="P41" s="71">
        <f>SUM(P36:Q40)</f>
        <v>0</v>
      </c>
      <c r="Q41" s="71"/>
    </row>
    <row r="42" spans="1:25" s="4" customFormat="1" ht="8.25" customHeight="1" x14ac:dyDescent="0.2">
      <c r="A42" s="12"/>
      <c r="B42" s="8"/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14.25" x14ac:dyDescent="0.2">
      <c r="A44" s="42" t="s">
        <v>70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Y44" s="14"/>
    </row>
    <row r="45" spans="1:25" s="4" customFormat="1" ht="7.5" customHeight="1" x14ac:dyDescent="0.2">
      <c r="A45" s="42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</row>
    <row r="46" spans="1:25" s="4" customFormat="1" ht="18" customHeight="1" x14ac:dyDescent="0.2">
      <c r="A46" s="49" t="s">
        <v>15</v>
      </c>
      <c r="B46" s="55" t="s">
        <v>9</v>
      </c>
      <c r="C46" s="55"/>
      <c r="D46" s="55"/>
      <c r="E46" s="55"/>
      <c r="F46" s="55"/>
      <c r="G46" s="56"/>
      <c r="H46" s="57">
        <v>0</v>
      </c>
      <c r="I46" s="58"/>
      <c r="J46" s="58"/>
      <c r="K46" s="59"/>
      <c r="L46" s="60">
        <f>ROUND($H$46*L41,2)</f>
        <v>0</v>
      </c>
      <c r="M46" s="60"/>
      <c r="N46" s="60">
        <f>ROUND($H$46*N41,2)</f>
        <v>0</v>
      </c>
      <c r="O46" s="60"/>
      <c r="P46" s="60">
        <f>ROUND($H$46*P41,2)</f>
        <v>0</v>
      </c>
      <c r="Q46" s="60"/>
    </row>
    <row r="47" spans="1:25" s="4" customFormat="1" ht="18" customHeight="1" thickBot="1" x14ac:dyDescent="0.25">
      <c r="A47" s="50" t="s">
        <v>16</v>
      </c>
      <c r="B47" s="87" t="s">
        <v>71</v>
      </c>
      <c r="C47" s="87"/>
      <c r="D47" s="87"/>
      <c r="E47" s="87"/>
      <c r="F47" s="87"/>
      <c r="G47" s="88"/>
      <c r="H47" s="89">
        <v>0</v>
      </c>
      <c r="I47" s="90"/>
      <c r="J47" s="90"/>
      <c r="K47" s="91"/>
      <c r="L47" s="92">
        <f>ROUND($H$47*L41,2)</f>
        <v>0</v>
      </c>
      <c r="M47" s="92"/>
      <c r="N47" s="92">
        <f>ROUND($H$47*N41,2)</f>
        <v>0</v>
      </c>
      <c r="O47" s="92"/>
      <c r="P47" s="92">
        <f>ROUND($H$47*P41,2)</f>
        <v>0</v>
      </c>
      <c r="Q47" s="92"/>
    </row>
    <row r="48" spans="1:25" s="4" customFormat="1" ht="17.100000000000001" customHeight="1" x14ac:dyDescent="0.2">
      <c r="A48" s="12"/>
      <c r="B48" s="52" t="s">
        <v>64</v>
      </c>
      <c r="C48" s="52"/>
      <c r="D48" s="52"/>
      <c r="E48" s="52"/>
      <c r="F48" s="52"/>
      <c r="G48" s="52"/>
      <c r="H48" s="69"/>
      <c r="I48" s="69"/>
      <c r="J48" s="69"/>
      <c r="K48" s="69"/>
      <c r="L48" s="71">
        <f>SUM(L41,L46,L47)</f>
        <v>0</v>
      </c>
      <c r="M48" s="71"/>
      <c r="N48" s="80">
        <f>SUM(N41,N46,N47)</f>
        <v>0</v>
      </c>
      <c r="O48" s="81"/>
      <c r="P48" s="80">
        <f>SUM(P41,P46,P47)</f>
        <v>0</v>
      </c>
      <c r="Q48" s="81"/>
    </row>
    <row r="49" spans="1:17" s="4" customFormat="1" ht="9" customHeight="1" x14ac:dyDescent="0.2">
      <c r="A49" s="12"/>
      <c r="B49" s="40"/>
      <c r="C49" s="40"/>
      <c r="D49" s="40"/>
      <c r="E49" s="40"/>
      <c r="F49" s="40"/>
      <c r="G49" s="40"/>
      <c r="H49" s="23"/>
      <c r="I49" s="23"/>
      <c r="J49" s="23"/>
      <c r="K49" s="23"/>
      <c r="L49" s="15"/>
      <c r="M49" s="15"/>
      <c r="N49" s="15"/>
      <c r="O49" s="15"/>
      <c r="P49" s="15"/>
      <c r="Q49" s="15"/>
    </row>
    <row r="50" spans="1:17" s="4" customFormat="1" ht="9.75" customHeight="1" x14ac:dyDescent="0.2">
      <c r="A50" s="12"/>
      <c r="B50" s="40"/>
      <c r="C50" s="40"/>
      <c r="D50" s="40"/>
      <c r="E50" s="40"/>
      <c r="F50" s="40"/>
      <c r="G50" s="40"/>
      <c r="H50" s="23"/>
      <c r="I50" s="23"/>
      <c r="J50" s="23"/>
      <c r="K50" s="23"/>
      <c r="L50" s="15"/>
      <c r="M50" s="15"/>
      <c r="N50" s="15"/>
      <c r="O50" s="15"/>
      <c r="P50" s="15"/>
      <c r="Q50" s="15"/>
    </row>
    <row r="51" spans="1:17" s="4" customFormat="1" ht="8.25" customHeight="1" x14ac:dyDescent="0.2">
      <c r="A51" s="12"/>
      <c r="B51" s="8"/>
      <c r="C51" s="8"/>
      <c r="D51" s="8"/>
      <c r="E51" s="8"/>
      <c r="F51" s="8"/>
      <c r="G51" s="8"/>
      <c r="H51" s="12"/>
      <c r="I51" s="12"/>
      <c r="J51" s="12"/>
      <c r="K51" s="12"/>
      <c r="L51" s="10"/>
      <c r="M51" s="10"/>
      <c r="N51" s="10"/>
      <c r="O51" s="10"/>
      <c r="P51" s="10"/>
      <c r="Q51" s="10"/>
    </row>
    <row r="52" spans="1:17" s="6" customFormat="1" ht="18" x14ac:dyDescent="0.2">
      <c r="A52" s="82" t="s">
        <v>12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</row>
    <row r="53" spans="1:17" s="4" customFormat="1" ht="8.25" customHeight="1" x14ac:dyDescent="0.2">
      <c r="A53" s="12"/>
      <c r="B53" s="8"/>
      <c r="C53" s="8"/>
      <c r="D53" s="8"/>
      <c r="E53" s="8"/>
      <c r="F53" s="8"/>
      <c r="G53" s="8"/>
      <c r="H53" s="12"/>
      <c r="I53" s="12"/>
      <c r="J53" s="12"/>
      <c r="K53" s="12"/>
      <c r="L53" s="10"/>
      <c r="M53" s="10"/>
      <c r="N53" s="10"/>
      <c r="O53" s="10"/>
      <c r="P53" s="10"/>
      <c r="Q53" s="10"/>
    </row>
    <row r="54" spans="1:17" s="4" customFormat="1" ht="14.25" x14ac:dyDescent="0.2">
      <c r="A54" s="16" t="s">
        <v>38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</row>
    <row r="55" spans="1:17" s="4" customFormat="1" ht="7.5" customHeight="1" x14ac:dyDescent="0.2">
      <c r="A55" s="16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</row>
    <row r="56" spans="1:17" s="4" customFormat="1" ht="25.5" customHeight="1" x14ac:dyDescent="0.2">
      <c r="A56" s="49" t="s">
        <v>15</v>
      </c>
      <c r="B56" s="55" t="s">
        <v>61</v>
      </c>
      <c r="C56" s="84"/>
      <c r="D56" s="84"/>
      <c r="E56" s="84"/>
      <c r="F56" s="84"/>
      <c r="G56" s="84"/>
      <c r="H56" s="84"/>
      <c r="I56" s="84"/>
      <c r="J56" s="84"/>
      <c r="K56" s="85"/>
      <c r="L56" s="86"/>
      <c r="M56" s="86"/>
      <c r="N56" s="86"/>
      <c r="O56" s="86"/>
      <c r="P56" s="86"/>
      <c r="Q56" s="86"/>
    </row>
    <row r="57" spans="1:17" s="4" customFormat="1" ht="25.5" customHeight="1" x14ac:dyDescent="0.2">
      <c r="A57" s="49" t="s">
        <v>16</v>
      </c>
      <c r="B57" s="55" t="s">
        <v>40</v>
      </c>
      <c r="C57" s="84"/>
      <c r="D57" s="84"/>
      <c r="E57" s="84"/>
      <c r="F57" s="84"/>
      <c r="G57" s="84"/>
      <c r="H57" s="84"/>
      <c r="I57" s="84"/>
      <c r="J57" s="84"/>
      <c r="K57" s="85"/>
      <c r="L57" s="86"/>
      <c r="M57" s="86"/>
      <c r="N57" s="86"/>
      <c r="O57" s="86"/>
      <c r="P57" s="86"/>
      <c r="Q57" s="86"/>
    </row>
    <row r="58" spans="1:17" s="4" customFormat="1" ht="25.5" customHeight="1" thickBot="1" x14ac:dyDescent="0.25">
      <c r="A58" s="50" t="s">
        <v>59</v>
      </c>
      <c r="B58" s="87" t="s">
        <v>60</v>
      </c>
      <c r="C58" s="93"/>
      <c r="D58" s="93"/>
      <c r="E58" s="93"/>
      <c r="F58" s="93"/>
      <c r="G58" s="93"/>
      <c r="H58" s="93"/>
      <c r="I58" s="93"/>
      <c r="J58" s="93"/>
      <c r="K58" s="94"/>
      <c r="L58" s="95"/>
      <c r="M58" s="95"/>
      <c r="N58" s="95"/>
      <c r="O58" s="95"/>
      <c r="P58" s="95"/>
      <c r="Q58" s="95"/>
    </row>
    <row r="59" spans="1:17" s="4" customFormat="1" ht="17.100000000000001" customHeight="1" x14ac:dyDescent="0.2">
      <c r="A59" s="12"/>
      <c r="B59" s="52" t="s">
        <v>65</v>
      </c>
      <c r="C59" s="52"/>
      <c r="D59" s="52"/>
      <c r="E59" s="52"/>
      <c r="F59" s="52"/>
      <c r="G59" s="52"/>
      <c r="H59" s="69"/>
      <c r="I59" s="69"/>
      <c r="J59" s="69"/>
      <c r="K59" s="69"/>
      <c r="L59" s="83">
        <f>SUM(L56:M58)</f>
        <v>0</v>
      </c>
      <c r="M59" s="83"/>
      <c r="N59" s="71">
        <f>SUM(N56:O58)</f>
        <v>0</v>
      </c>
      <c r="O59" s="71"/>
      <c r="P59" s="71">
        <f>SUM(P56:Q58)</f>
        <v>0</v>
      </c>
      <c r="Q59" s="71"/>
    </row>
    <row r="60" spans="1:17" s="4" customFormat="1" ht="6.75" customHeight="1" x14ac:dyDescent="0.2">
      <c r="A60" s="12"/>
      <c r="B60" s="8"/>
      <c r="C60" s="8"/>
      <c r="D60" s="8"/>
      <c r="E60" s="8"/>
      <c r="F60" s="8"/>
      <c r="G60" s="8"/>
      <c r="H60" s="12"/>
      <c r="I60" s="12"/>
      <c r="J60" s="12"/>
      <c r="K60" s="12"/>
      <c r="L60" s="10"/>
      <c r="M60" s="10"/>
      <c r="N60" s="10"/>
      <c r="O60" s="10"/>
      <c r="P60" s="10"/>
      <c r="Q60" s="10"/>
    </row>
    <row r="61" spans="1:17" s="4" customFormat="1" ht="6.75" customHeight="1" x14ac:dyDescent="0.2">
      <c r="A61" s="12"/>
      <c r="B61" s="8"/>
      <c r="C61" s="8"/>
      <c r="D61" s="8"/>
      <c r="E61" s="8"/>
      <c r="F61" s="8"/>
      <c r="G61" s="8"/>
      <c r="H61" s="12"/>
      <c r="I61" s="12"/>
      <c r="J61" s="12"/>
      <c r="K61" s="12"/>
      <c r="L61" s="10"/>
      <c r="M61" s="10"/>
      <c r="N61" s="10"/>
      <c r="O61" s="10"/>
      <c r="P61" s="10"/>
      <c r="Q61" s="10"/>
    </row>
    <row r="62" spans="1:17" s="6" customFormat="1" ht="18" x14ac:dyDescent="0.2">
      <c r="A62" s="82" t="s">
        <v>13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</row>
    <row r="63" spans="1:17" s="4" customFormat="1" ht="7.5" customHeight="1" x14ac:dyDescent="0.2">
      <c r="A63" s="40"/>
      <c r="B63" s="17"/>
      <c r="C63" s="18"/>
      <c r="D63" s="18"/>
      <c r="E63" s="18"/>
      <c r="F63" s="18"/>
      <c r="G63" s="18"/>
      <c r="H63" s="42"/>
      <c r="I63" s="42"/>
      <c r="J63" s="42"/>
      <c r="K63" s="16"/>
      <c r="L63" s="15"/>
      <c r="M63" s="15"/>
      <c r="N63" s="15"/>
      <c r="O63" s="15"/>
      <c r="P63" s="15"/>
      <c r="Q63" s="15"/>
    </row>
    <row r="64" spans="1:17" s="4" customFormat="1" ht="15.95" customHeight="1" x14ac:dyDescent="0.2">
      <c r="A64" s="61" t="s">
        <v>72</v>
      </c>
      <c r="B64" s="62"/>
      <c r="C64" s="62"/>
      <c r="D64" s="62"/>
      <c r="E64" s="62"/>
      <c r="F64" s="62"/>
      <c r="G64" s="62"/>
      <c r="H64" s="62"/>
      <c r="I64" s="62"/>
      <c r="J64" s="62"/>
      <c r="K64" s="63"/>
      <c r="L64" s="60">
        <f>L48</f>
        <v>0</v>
      </c>
      <c r="M64" s="60"/>
      <c r="N64" s="60">
        <f>N48</f>
        <v>0</v>
      </c>
      <c r="O64" s="60"/>
      <c r="P64" s="60">
        <f>P48</f>
        <v>0</v>
      </c>
      <c r="Q64" s="60"/>
    </row>
    <row r="65" spans="1:19" s="4" customFormat="1" ht="15" thickBot="1" x14ac:dyDescent="0.25">
      <c r="A65" s="64" t="s">
        <v>73</v>
      </c>
      <c r="B65" s="65"/>
      <c r="C65" s="65"/>
      <c r="D65" s="65"/>
      <c r="E65" s="65"/>
      <c r="F65" s="65"/>
      <c r="G65" s="65"/>
      <c r="H65" s="65"/>
      <c r="I65" s="65"/>
      <c r="J65" s="65"/>
      <c r="K65" s="66"/>
      <c r="L65" s="75">
        <f>L59</f>
        <v>0</v>
      </c>
      <c r="M65" s="75"/>
      <c r="N65" s="75">
        <f>N59</f>
        <v>0</v>
      </c>
      <c r="O65" s="75"/>
      <c r="P65" s="75">
        <f>P59</f>
        <v>0</v>
      </c>
      <c r="Q65" s="75"/>
    </row>
    <row r="66" spans="1:19" s="4" customFormat="1" ht="14.25" x14ac:dyDescent="0.2">
      <c r="A66" s="40"/>
      <c r="B66" s="76" t="s">
        <v>66</v>
      </c>
      <c r="C66" s="76"/>
      <c r="D66" s="76"/>
      <c r="E66" s="76"/>
      <c r="F66" s="76"/>
      <c r="G66" s="76"/>
      <c r="H66" s="77"/>
      <c r="I66" s="77"/>
      <c r="J66" s="77"/>
      <c r="K66" s="77"/>
      <c r="L66" s="78">
        <f>SUM(L64:M65)</f>
        <v>0</v>
      </c>
      <c r="M66" s="79"/>
      <c r="N66" s="78">
        <f>SUM(N64:O65)</f>
        <v>0</v>
      </c>
      <c r="O66" s="79"/>
      <c r="P66" s="80">
        <f>SUM(P64:Q65)</f>
        <v>0</v>
      </c>
      <c r="Q66" s="81"/>
    </row>
    <row r="67" spans="1:19" s="4" customFormat="1" ht="15" x14ac:dyDescent="0.2">
      <c r="A67" s="40"/>
      <c r="B67" s="17"/>
      <c r="C67" s="18"/>
      <c r="D67" s="18"/>
      <c r="E67" s="18"/>
      <c r="F67" s="18"/>
      <c r="G67" s="18"/>
      <c r="H67" s="42"/>
      <c r="I67" s="42"/>
      <c r="J67" s="42"/>
      <c r="K67" s="16"/>
      <c r="L67" s="22"/>
      <c r="M67" s="22"/>
      <c r="N67" s="22"/>
      <c r="O67" s="22"/>
      <c r="P67" s="22"/>
      <c r="Q67" s="22"/>
    </row>
    <row r="68" spans="1:19" s="4" customFormat="1" ht="15.95" customHeight="1" thickBot="1" x14ac:dyDescent="0.25">
      <c r="A68" s="64" t="s">
        <v>14</v>
      </c>
      <c r="B68" s="67"/>
      <c r="C68" s="67"/>
      <c r="D68" s="67"/>
      <c r="E68" s="67"/>
      <c r="F68" s="67"/>
      <c r="G68" s="68"/>
      <c r="H68" s="72">
        <v>0</v>
      </c>
      <c r="I68" s="73"/>
      <c r="J68" s="73"/>
      <c r="K68" s="74"/>
      <c r="L68" s="75">
        <f>ROUND($H$68*L66,2)</f>
        <v>0</v>
      </c>
      <c r="M68" s="75"/>
      <c r="N68" s="75">
        <f>ROUND($H$68*N66,2)</f>
        <v>0</v>
      </c>
      <c r="O68" s="75"/>
      <c r="P68" s="75">
        <f>ROUND($H$68*P66,2)</f>
        <v>0</v>
      </c>
      <c r="Q68" s="75"/>
    </row>
    <row r="69" spans="1:19" s="4" customFormat="1" ht="15.95" customHeight="1" x14ac:dyDescent="0.2">
      <c r="A69" s="40"/>
      <c r="B69" s="52" t="s">
        <v>67</v>
      </c>
      <c r="C69" s="52"/>
      <c r="D69" s="52"/>
      <c r="E69" s="52"/>
      <c r="F69" s="52"/>
      <c r="G69" s="52"/>
      <c r="H69" s="69"/>
      <c r="I69" s="69"/>
      <c r="J69" s="69"/>
      <c r="K69" s="69"/>
      <c r="L69" s="70">
        <f>SUM(L66:M68)</f>
        <v>0</v>
      </c>
      <c r="M69" s="70"/>
      <c r="N69" s="71">
        <f>SUM(N66:O68)</f>
        <v>0</v>
      </c>
      <c r="O69" s="71"/>
      <c r="P69" s="71">
        <f>SUM(P66:Q68)</f>
        <v>0</v>
      </c>
      <c r="Q69" s="71"/>
    </row>
    <row r="70" spans="1:19" s="4" customFormat="1" ht="15.95" customHeight="1" x14ac:dyDescent="0.2">
      <c r="A70" s="40"/>
      <c r="B70" s="40"/>
      <c r="C70" s="40"/>
      <c r="D70" s="40"/>
      <c r="E70" s="40"/>
      <c r="F70" s="40"/>
      <c r="G70" s="40"/>
      <c r="H70" s="44"/>
      <c r="I70" s="44"/>
      <c r="J70" s="44"/>
      <c r="K70" s="44"/>
      <c r="L70" s="24"/>
      <c r="M70" s="24"/>
      <c r="N70" s="22"/>
      <c r="O70" s="22"/>
      <c r="P70" s="22"/>
      <c r="Q70" s="22"/>
    </row>
    <row r="71" spans="1:19" s="4" customFormat="1" ht="15.95" customHeight="1" thickBot="1" x14ac:dyDescent="0.25">
      <c r="A71" s="64" t="s">
        <v>27</v>
      </c>
      <c r="B71" s="67"/>
      <c r="C71" s="67"/>
      <c r="D71" s="67"/>
      <c r="E71" s="67"/>
      <c r="F71" s="67"/>
      <c r="G71" s="68"/>
      <c r="H71" s="72">
        <v>0</v>
      </c>
      <c r="I71" s="73"/>
      <c r="J71" s="73"/>
      <c r="K71" s="74"/>
      <c r="L71" s="75">
        <f>ROUND($H$71*L69,2)</f>
        <v>0</v>
      </c>
      <c r="M71" s="75"/>
      <c r="N71" s="75">
        <f>ROUND($H$71*N69,2)</f>
        <v>0</v>
      </c>
      <c r="O71" s="75"/>
      <c r="P71" s="75">
        <f>ROUND($H$71*P69,2)</f>
        <v>0</v>
      </c>
      <c r="Q71" s="75"/>
    </row>
    <row r="72" spans="1:19" s="4" customFormat="1" ht="15.95" customHeight="1" x14ac:dyDescent="0.2">
      <c r="A72" s="40"/>
      <c r="B72" s="52" t="s">
        <v>68</v>
      </c>
      <c r="C72" s="52"/>
      <c r="D72" s="52"/>
      <c r="E72" s="52"/>
      <c r="F72" s="52"/>
      <c r="G72" s="52"/>
      <c r="H72" s="69"/>
      <c r="I72" s="69"/>
      <c r="J72" s="69"/>
      <c r="K72" s="69"/>
      <c r="L72" s="70">
        <f>SUM(L69:M71)</f>
        <v>0</v>
      </c>
      <c r="M72" s="70"/>
      <c r="N72" s="71">
        <f>SUM(N69:O71)</f>
        <v>0</v>
      </c>
      <c r="O72" s="71"/>
      <c r="P72" s="71">
        <f>SUM(P69:Q71)</f>
        <v>0</v>
      </c>
      <c r="Q72" s="71"/>
    </row>
    <row r="73" spans="1:19" s="4" customFormat="1" ht="15.95" hidden="1" customHeight="1" x14ac:dyDescent="0.2">
      <c r="A73" s="40"/>
      <c r="B73" s="40" t="s">
        <v>31</v>
      </c>
      <c r="C73" s="40"/>
      <c r="D73" s="40"/>
      <c r="E73" s="40"/>
      <c r="F73" s="40"/>
      <c r="G73" s="40"/>
      <c r="H73" s="44"/>
      <c r="I73" s="44"/>
      <c r="J73" s="44"/>
      <c r="K73" s="44"/>
      <c r="L73" s="172">
        <f>SUM(L72:Q72)</f>
        <v>0</v>
      </c>
      <c r="M73" s="173"/>
      <c r="N73" s="173"/>
      <c r="O73" s="173"/>
      <c r="P73" s="173"/>
      <c r="Q73" s="174"/>
    </row>
    <row r="74" spans="1:19" s="4" customFormat="1" ht="17.100000000000001" customHeight="1" x14ac:dyDescent="0.2">
      <c r="A74" s="12"/>
      <c r="B74" s="40"/>
      <c r="C74" s="40"/>
      <c r="D74" s="40"/>
      <c r="E74" s="40"/>
      <c r="F74" s="40"/>
      <c r="G74" s="40"/>
      <c r="H74" s="23"/>
      <c r="I74" s="23"/>
      <c r="J74" s="23"/>
      <c r="K74" s="23"/>
      <c r="L74" s="15"/>
      <c r="M74" s="15"/>
      <c r="N74" s="15"/>
      <c r="O74" s="15"/>
      <c r="P74" s="15"/>
      <c r="Q74" s="15"/>
    </row>
    <row r="75" spans="1:19" s="4" customFormat="1" ht="15.95" customHeight="1" x14ac:dyDescent="0.2">
      <c r="A75" s="52" t="s">
        <v>17</v>
      </c>
      <c r="B75" s="53"/>
      <c r="C75" s="53"/>
      <c r="D75" s="53"/>
      <c r="E75" s="53"/>
      <c r="F75" s="53"/>
      <c r="G75" s="54"/>
      <c r="H75" s="181">
        <v>0.19</v>
      </c>
      <c r="I75" s="182"/>
      <c r="J75" s="182"/>
      <c r="K75" s="182"/>
      <c r="L75" s="172">
        <f>ROUND(Ust*L72,2)</f>
        <v>0</v>
      </c>
      <c r="M75" s="176"/>
      <c r="N75" s="172">
        <f>ROUND(Ust*N72,2)</f>
        <v>0</v>
      </c>
      <c r="O75" s="176"/>
      <c r="P75" s="172">
        <f>ROUND(Ust*P72,2)</f>
        <v>0</v>
      </c>
      <c r="Q75" s="176"/>
    </row>
    <row r="76" spans="1:19" s="4" customFormat="1" ht="15.95" customHeight="1" x14ac:dyDescent="0.2">
      <c r="A76" s="40"/>
      <c r="B76" s="40"/>
      <c r="C76" s="25"/>
      <c r="D76" s="25"/>
      <c r="E76" s="25"/>
      <c r="F76" s="25"/>
      <c r="G76" s="25"/>
      <c r="H76" s="38"/>
      <c r="I76" s="44"/>
      <c r="J76" s="44"/>
      <c r="K76" s="44"/>
      <c r="L76" s="22"/>
      <c r="M76" s="22"/>
      <c r="N76" s="22"/>
      <c r="O76" s="22"/>
      <c r="P76" s="22"/>
      <c r="Q76" s="22"/>
    </row>
    <row r="77" spans="1:19" s="4" customFormat="1" ht="25.5" customHeight="1" thickBot="1" x14ac:dyDescent="0.25">
      <c r="A77" s="175" t="s">
        <v>29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177">
        <f>SUM(L72,L75)</f>
        <v>0</v>
      </c>
      <c r="M77" s="178"/>
      <c r="N77" s="177">
        <f>SUM(N72,N75)</f>
        <v>0</v>
      </c>
      <c r="O77" s="178"/>
      <c r="P77" s="177">
        <f>SUM(P72,P75)</f>
        <v>0</v>
      </c>
      <c r="Q77" s="178"/>
    </row>
    <row r="78" spans="1:19" s="4" customFormat="1" ht="25.5" customHeight="1" thickBot="1" x14ac:dyDescent="0.25">
      <c r="A78" s="175" t="s">
        <v>30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183">
        <f>SUM(L77:Q77)</f>
        <v>0</v>
      </c>
      <c r="M78" s="184"/>
      <c r="N78" s="184"/>
      <c r="O78" s="184"/>
      <c r="P78" s="184"/>
      <c r="Q78" s="185"/>
      <c r="S78" s="26">
        <v>0</v>
      </c>
    </row>
    <row r="79" spans="1:19" s="4" customFormat="1" ht="15" x14ac:dyDescent="0.2">
      <c r="A79" s="40"/>
      <c r="B79" s="17"/>
      <c r="C79" s="18"/>
      <c r="D79" s="18"/>
      <c r="E79" s="18"/>
      <c r="F79" s="18"/>
      <c r="G79" s="18"/>
      <c r="H79" s="42"/>
      <c r="I79" s="42"/>
      <c r="J79" s="42"/>
      <c r="K79" s="16"/>
      <c r="L79" s="15"/>
      <c r="M79" s="15"/>
      <c r="N79" s="15"/>
      <c r="O79" s="15"/>
      <c r="P79" s="15"/>
      <c r="Q79" s="15"/>
    </row>
    <row r="80" spans="1:19" s="4" customFormat="1" ht="15" x14ac:dyDescent="0.2">
      <c r="A80" s="40"/>
      <c r="B80" s="17"/>
      <c r="C80" s="18"/>
      <c r="D80" s="18"/>
      <c r="E80" s="18"/>
      <c r="F80" s="18"/>
      <c r="G80" s="18"/>
      <c r="H80" s="42"/>
      <c r="I80" s="42"/>
      <c r="J80" s="42"/>
      <c r="K80" s="16"/>
      <c r="L80" s="15"/>
      <c r="M80" s="15"/>
      <c r="N80" s="15"/>
      <c r="O80" s="15"/>
      <c r="P80" s="15"/>
      <c r="Q80" s="15"/>
    </row>
    <row r="81" spans="1:17" s="4" customFormat="1" ht="15.95" customHeight="1" x14ac:dyDescent="0.2">
      <c r="A81" s="82" t="s">
        <v>28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</row>
    <row r="82" spans="1:17" s="4" customFormat="1" ht="32.25" customHeight="1" x14ac:dyDescent="0.2">
      <c r="A82" s="189" t="s">
        <v>69</v>
      </c>
      <c r="B82" s="190"/>
      <c r="C82" s="190"/>
      <c r="D82" s="190"/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</row>
    <row r="83" spans="1:17" s="4" customFormat="1" ht="7.5" customHeight="1" x14ac:dyDescent="0.2">
      <c r="A83" s="19"/>
      <c r="L83" s="10"/>
      <c r="M83" s="10"/>
      <c r="N83" s="10"/>
      <c r="O83" s="10"/>
      <c r="P83" s="10"/>
      <c r="Q83" s="10"/>
    </row>
    <row r="84" spans="1:17" s="4" customFormat="1" ht="15.95" customHeight="1" x14ac:dyDescent="0.2">
      <c r="A84" s="19"/>
      <c r="L84" s="186" t="s">
        <v>8</v>
      </c>
      <c r="M84" s="187"/>
      <c r="N84" s="187"/>
      <c r="O84" s="188"/>
      <c r="P84" s="10"/>
      <c r="Q84" s="10"/>
    </row>
    <row r="85" spans="1:17" s="4" customFormat="1" ht="35.450000000000003" customHeight="1" x14ac:dyDescent="0.2">
      <c r="A85" s="41">
        <v>1</v>
      </c>
      <c r="B85" s="99" t="s">
        <v>34</v>
      </c>
      <c r="C85" s="99"/>
      <c r="D85" s="99"/>
      <c r="E85" s="99"/>
      <c r="F85" s="99"/>
      <c r="G85" s="99"/>
      <c r="H85" s="99"/>
      <c r="I85" s="99"/>
      <c r="J85" s="99"/>
      <c r="K85" s="99"/>
      <c r="L85" s="167"/>
      <c r="M85" s="168"/>
      <c r="N85" s="168"/>
      <c r="O85" s="179"/>
      <c r="P85" s="180"/>
      <c r="Q85" s="180"/>
    </row>
    <row r="86" spans="1:17" s="4" customFormat="1" ht="35.450000000000003" customHeight="1" x14ac:dyDescent="0.2">
      <c r="A86" s="41">
        <v>2</v>
      </c>
      <c r="B86" s="99" t="s">
        <v>32</v>
      </c>
      <c r="C86" s="99"/>
      <c r="D86" s="99"/>
      <c r="E86" s="99"/>
      <c r="F86" s="99"/>
      <c r="G86" s="99"/>
      <c r="H86" s="99"/>
      <c r="I86" s="99"/>
      <c r="J86" s="99"/>
      <c r="K86" s="99"/>
      <c r="L86" s="167"/>
      <c r="M86" s="168"/>
      <c r="N86" s="168"/>
      <c r="O86" s="179"/>
      <c r="P86" s="180"/>
      <c r="Q86" s="180"/>
    </row>
    <row r="87" spans="1:17" s="4" customFormat="1" ht="35.450000000000003" customHeight="1" x14ac:dyDescent="0.2">
      <c r="A87" s="41">
        <v>3</v>
      </c>
      <c r="B87" s="102" t="s">
        <v>33</v>
      </c>
      <c r="C87" s="102"/>
      <c r="D87" s="102"/>
      <c r="E87" s="102"/>
      <c r="F87" s="102"/>
      <c r="G87" s="102"/>
      <c r="H87" s="102"/>
      <c r="I87" s="102"/>
      <c r="J87" s="102"/>
      <c r="K87" s="102"/>
      <c r="L87" s="167"/>
      <c r="M87" s="168"/>
      <c r="N87" s="168"/>
      <c r="O87" s="179"/>
      <c r="P87" s="180"/>
      <c r="Q87" s="180"/>
    </row>
    <row r="88" spans="1:17" s="4" customFormat="1" ht="15" customHeight="1" x14ac:dyDescent="0.2">
      <c r="A88" s="12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39"/>
      <c r="M88" s="39"/>
      <c r="N88" s="39"/>
      <c r="O88" s="39"/>
      <c r="P88" s="10"/>
      <c r="Q88" s="10"/>
    </row>
    <row r="89" spans="1:17" s="4" customFormat="1" ht="15" customHeight="1" x14ac:dyDescent="0.2">
      <c r="A89" s="12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39"/>
      <c r="M89" s="39"/>
      <c r="N89" s="39"/>
      <c r="O89" s="39"/>
      <c r="P89" s="10"/>
      <c r="Q89" s="10"/>
    </row>
    <row r="90" spans="1:17" s="4" customFormat="1" ht="15" customHeight="1" x14ac:dyDescent="0.2">
      <c r="A90" s="12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39"/>
      <c r="M90" s="39"/>
      <c r="N90" s="39"/>
      <c r="O90" s="39"/>
      <c r="P90" s="10"/>
      <c r="Q90" s="10"/>
    </row>
    <row r="91" spans="1:17" s="4" customFormat="1" ht="15" customHeight="1" x14ac:dyDescent="0.2">
      <c r="A91" s="19"/>
      <c r="L91" s="10"/>
      <c r="M91" s="10"/>
      <c r="N91" s="10"/>
      <c r="O91" s="10"/>
      <c r="P91" s="10"/>
      <c r="Q91" s="10"/>
    </row>
    <row r="92" spans="1:17" s="4" customFormat="1" ht="15" customHeight="1" x14ac:dyDescent="0.2">
      <c r="A92" s="27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9"/>
      <c r="M92" s="29"/>
      <c r="N92" s="29"/>
      <c r="O92" s="29"/>
      <c r="P92" s="29"/>
      <c r="Q92" s="30"/>
    </row>
    <row r="93" spans="1:17" s="4" customFormat="1" ht="15" customHeight="1" x14ac:dyDescent="0.2">
      <c r="A93" s="31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0"/>
      <c r="M93" s="10"/>
      <c r="N93" s="10"/>
      <c r="O93" s="10"/>
      <c r="P93" s="10"/>
      <c r="Q93" s="32"/>
    </row>
    <row r="94" spans="1:17" s="4" customFormat="1" ht="7.5" customHeight="1" x14ac:dyDescent="0.2">
      <c r="A94" s="31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0"/>
      <c r="M94" s="10"/>
      <c r="N94" s="10"/>
      <c r="O94" s="10"/>
      <c r="P94" s="10"/>
      <c r="Q94" s="32"/>
    </row>
    <row r="95" spans="1:17" s="4" customFormat="1" ht="24.75" customHeight="1" thickBot="1" x14ac:dyDescent="0.25">
      <c r="A95" s="31"/>
      <c r="B95" s="170"/>
      <c r="C95" s="171"/>
      <c r="D95" s="171"/>
      <c r="E95" s="171"/>
      <c r="F95" s="171"/>
      <c r="G95" s="171"/>
      <c r="H95" s="171"/>
      <c r="I95" s="171"/>
      <c r="J95" s="171"/>
      <c r="K95" s="171"/>
      <c r="L95" s="10"/>
      <c r="M95" s="10"/>
      <c r="N95" s="10"/>
      <c r="O95" s="10"/>
      <c r="P95" s="10"/>
      <c r="Q95" s="32"/>
    </row>
    <row r="96" spans="1:17" s="4" customFormat="1" ht="15" customHeight="1" x14ac:dyDescent="0.2">
      <c r="A96" s="31"/>
      <c r="B96" s="37" t="s">
        <v>36</v>
      </c>
      <c r="C96" s="13"/>
      <c r="D96" s="13"/>
      <c r="E96" s="13"/>
      <c r="F96" s="13"/>
      <c r="G96" s="13"/>
      <c r="H96" s="13"/>
      <c r="I96" s="13"/>
      <c r="J96" s="13"/>
      <c r="K96" s="13"/>
      <c r="L96" s="10"/>
      <c r="M96" s="10"/>
      <c r="N96" s="10"/>
      <c r="O96" s="10"/>
      <c r="P96" s="10"/>
      <c r="Q96" s="32"/>
    </row>
    <row r="97" spans="1:17" s="4" customFormat="1" ht="15" customHeight="1" x14ac:dyDescent="0.2">
      <c r="A97" s="33"/>
      <c r="B97" s="34" t="s">
        <v>35</v>
      </c>
      <c r="C97" s="34"/>
      <c r="D97" s="34"/>
      <c r="E97" s="34"/>
      <c r="F97" s="34"/>
      <c r="G97" s="34"/>
      <c r="H97" s="34"/>
      <c r="I97" s="34"/>
      <c r="J97" s="34"/>
      <c r="K97" s="34"/>
      <c r="L97" s="35"/>
      <c r="M97" s="35"/>
      <c r="N97" s="35"/>
      <c r="O97" s="35"/>
      <c r="P97" s="35"/>
      <c r="Q97" s="36"/>
    </row>
    <row r="98" spans="1:17" s="4" customFormat="1" ht="15" customHeight="1" x14ac:dyDescent="0.2">
      <c r="A98" s="19"/>
      <c r="L98" s="10"/>
      <c r="M98" s="51"/>
      <c r="N98" s="10"/>
      <c r="O98" s="10"/>
      <c r="P98" s="10"/>
      <c r="Q98" s="10"/>
    </row>
    <row r="99" spans="1:17" x14ac:dyDescent="0.2">
      <c r="J99" s="20"/>
      <c r="K99" s="20"/>
      <c r="L99" s="20"/>
    </row>
    <row r="100" spans="1:17" x14ac:dyDescent="0.2">
      <c r="J100" s="20"/>
      <c r="K100" s="20"/>
      <c r="L100" s="20"/>
    </row>
    <row r="101" spans="1:17" x14ac:dyDescent="0.2">
      <c r="J101" s="20"/>
      <c r="K101" s="20"/>
      <c r="L101" s="20"/>
    </row>
    <row r="102" spans="1:17" x14ac:dyDescent="0.2">
      <c r="J102" s="20"/>
      <c r="K102" s="20"/>
      <c r="L102" s="20"/>
    </row>
  </sheetData>
  <sheetProtection selectLockedCells="1"/>
  <mergeCells count="182">
    <mergeCell ref="B95:K95"/>
    <mergeCell ref="L73:Q73"/>
    <mergeCell ref="A77:K77"/>
    <mergeCell ref="L75:M75"/>
    <mergeCell ref="N75:O75"/>
    <mergeCell ref="P75:Q75"/>
    <mergeCell ref="L77:M77"/>
    <mergeCell ref="N77:O77"/>
    <mergeCell ref="P77:Q77"/>
    <mergeCell ref="B87:K87"/>
    <mergeCell ref="L87:O87"/>
    <mergeCell ref="P87:Q87"/>
    <mergeCell ref="B85:K85"/>
    <mergeCell ref="L85:O85"/>
    <mergeCell ref="P85:Q85"/>
    <mergeCell ref="B86:K86"/>
    <mergeCell ref="L86:O86"/>
    <mergeCell ref="P86:Q86"/>
    <mergeCell ref="H75:K75"/>
    <mergeCell ref="A78:K78"/>
    <mergeCell ref="L78:Q78"/>
    <mergeCell ref="A81:Q81"/>
    <mergeCell ref="L84:O84"/>
    <mergeCell ref="A82:Q82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B47:G47"/>
    <mergeCell ref="H47:K47"/>
    <mergeCell ref="L47:M47"/>
    <mergeCell ref="N47:O47"/>
    <mergeCell ref="P47:Q47"/>
    <mergeCell ref="B58:K58"/>
    <mergeCell ref="L58:M58"/>
    <mergeCell ref="N58:O58"/>
    <mergeCell ref="P58:Q58"/>
    <mergeCell ref="B56:K56"/>
    <mergeCell ref="L56:M56"/>
    <mergeCell ref="N56:O56"/>
    <mergeCell ref="P56:Q56"/>
    <mergeCell ref="B59:K59"/>
    <mergeCell ref="L59:M59"/>
    <mergeCell ref="N59:O59"/>
    <mergeCell ref="P59:Q59"/>
    <mergeCell ref="B48:K48"/>
    <mergeCell ref="L48:M48"/>
    <mergeCell ref="N48:O48"/>
    <mergeCell ref="P48:Q48"/>
    <mergeCell ref="A52:Q52"/>
    <mergeCell ref="B57:K57"/>
    <mergeCell ref="L57:M57"/>
    <mergeCell ref="N57:O57"/>
    <mergeCell ref="P57:Q57"/>
    <mergeCell ref="N66:O66"/>
    <mergeCell ref="P66:Q66"/>
    <mergeCell ref="H68:K68"/>
    <mergeCell ref="L68:M68"/>
    <mergeCell ref="N68:O68"/>
    <mergeCell ref="P68:Q68"/>
    <mergeCell ref="A62:Q62"/>
    <mergeCell ref="L64:M64"/>
    <mergeCell ref="N64:O64"/>
    <mergeCell ref="P64:Q64"/>
    <mergeCell ref="L65:M65"/>
    <mergeCell ref="N65:O65"/>
    <mergeCell ref="P65:Q65"/>
    <mergeCell ref="A75:G75"/>
    <mergeCell ref="B46:G46"/>
    <mergeCell ref="H46:K46"/>
    <mergeCell ref="L46:M46"/>
    <mergeCell ref="N46:O46"/>
    <mergeCell ref="P46:Q46"/>
    <mergeCell ref="A64:K64"/>
    <mergeCell ref="A65:K65"/>
    <mergeCell ref="A68:G68"/>
    <mergeCell ref="A71:G71"/>
    <mergeCell ref="B69:K69"/>
    <mergeCell ref="L69:M69"/>
    <mergeCell ref="N69:O69"/>
    <mergeCell ref="P69:Q69"/>
    <mergeCell ref="H71:K71"/>
    <mergeCell ref="L71:M71"/>
    <mergeCell ref="N71:O71"/>
    <mergeCell ref="P71:Q71"/>
    <mergeCell ref="B72:K72"/>
    <mergeCell ref="L72:M72"/>
    <mergeCell ref="N72:O72"/>
    <mergeCell ref="P72:Q72"/>
    <mergeCell ref="B66:K66"/>
    <mergeCell ref="L66:M66"/>
  </mergeCells>
  <conditionalFormatting sqref="J22:M24">
    <cfRule type="containsText" dxfId="0" priority="1" operator="containsText" text="bitte wählen !">
      <formula>NOT(ISERROR(SEARCH("bitte wählen !",J22)))</formula>
    </cfRule>
  </conditionalFormatting>
  <dataValidations count="2">
    <dataValidation type="list" allowBlank="1" showInputMessage="1" showErrorMessage="1" sqref="L22:M24" xr:uid="{4B8F2D30-74A8-472A-8F90-359C4EE34F1C}">
      <formula1>"bitte wählen !,Basis,Viertel,Mittel,Dreiviertel,Oberer"</formula1>
    </dataValidation>
    <dataValidation type="list" allowBlank="1" showInputMessage="1" showErrorMessage="1" sqref="J22:K24" xr:uid="{39C56906-7653-4CF1-B335-6472F52AFA53}">
      <formula1>"bitte wählen !,I,II,III,IV,V"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Freianlagen LPH 5-9 </oddHeader>
    <oddFooter>&amp;L&amp;"Arial,Standard"&amp;9Ländliche Entwicklung Bayern&amp;C&amp;"Arial,Standard"&amp;9Stand Oktober 2025&amp;R&amp;"Arial,Standard"&amp;9Seite &amp;P von &amp;N</oddFooter>
  </headerFooter>
  <rowBreaks count="1" manualBreakCount="1">
    <brk id="49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Freianlagen LPH 5-9</vt:lpstr>
      <vt:lpstr>'Freianlagen LPH 5-9'!Brutto</vt:lpstr>
      <vt:lpstr>'Freianlagen LPH 5-9'!Druckbereich</vt:lpstr>
      <vt:lpstr>'Freianlagen LPH 5-9'!Nachlass_Prozent</vt:lpstr>
      <vt:lpstr>'Freianlagen LPH 5-9'!Netto</vt:lpstr>
      <vt:lpstr>'Freianlagen LPH 5-9'!Ust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2025-10-02T09:03:35Z</cp:lastPrinted>
  <dcterms:created xsi:type="dcterms:W3CDTF">2003-01-21T09:48:49Z</dcterms:created>
  <dcterms:modified xsi:type="dcterms:W3CDTF">2025-10-02T09:03:37Z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